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3\5\0\3\30841\Geschäftsjahr 2024\_PUBLICATION résultats 2024\"/>
    </mc:Choice>
  </mc:AlternateContent>
  <xr:revisionPtr revIDLastSave="0" documentId="13_ncr:1_{4F3C7DB5-701A-4A16-BF9B-9BB523479A17}" xr6:coauthVersionLast="47" xr6:coauthVersionMax="47" xr10:uidLastSave="{00000000-0000-0000-0000-000000000000}"/>
  <bookViews>
    <workbookView xWindow="28680" yWindow="-120" windowWidth="29040" windowHeight="15720" xr2:uid="{D6588CCB-E4E0-4207-A6D9-72891C459299}"/>
  </bookViews>
  <sheets>
    <sheet name="I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E13" i="1" s="1"/>
  <c r="E12" i="1"/>
  <c r="E11" i="1"/>
  <c r="E10" i="1"/>
  <c r="D10" i="1"/>
  <c r="C10" i="1"/>
  <c r="B10" i="1"/>
  <c r="E9" i="1"/>
  <c r="D8" i="1"/>
  <c r="C8" i="1"/>
  <c r="B8" i="1"/>
  <c r="E8" i="1" s="1"/>
  <c r="E7" i="1"/>
</calcChain>
</file>

<file path=xl/sharedStrings.xml><?xml version="1.0" encoding="utf-8"?>
<sst xmlns="http://schemas.openxmlformats.org/spreadsheetml/2006/main" count="11" uniqueCount="11">
  <si>
    <t>Statistica dell’imposta sulle bevande spiritose</t>
  </si>
  <si>
    <t>Produzione nazionale di assenzio, whisky e gin (bevande spiritose ottenute per distillazione), in ettolitri di alcol puro</t>
  </si>
  <si>
    <t>Esercizio</t>
  </si>
  <si>
    <t>Distillazione*</t>
  </si>
  <si>
    <t>Assenzio</t>
  </si>
  <si>
    <t>Whisky</t>
  </si>
  <si>
    <t>Gin</t>
  </si>
  <si>
    <t>Total</t>
  </si>
  <si>
    <t>* in ettolitri di alcol puro</t>
  </si>
  <si>
    <t>Fonte: Ufficio federale della dogana e della sicurezza dei confini UDSC</t>
  </si>
  <si>
    <t>Stato :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</si>
</sst>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4"/>
      <color rgb="FF000000"/>
      <name val="Arial"/>
      <family val="2"/>
    </font>
    <font>
      <sz val="14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indent="1"/>
    </xf>
    <xf numFmtId="0" fontId="5" fillId="0" borderId="0" xfId="0" applyFont="1"/>
    <xf numFmtId="0" fontId="3" fillId="0" borderId="0" xfId="1" applyFont="1" applyAlignment="1">
      <alignment horizontal="left" vertical="top" indent="1"/>
    </xf>
    <xf numFmtId="0" fontId="2" fillId="0" borderId="0" xfId="1" applyAlignment="1">
      <alignment horizontal="left" vertical="top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 indent="1"/>
    </xf>
    <xf numFmtId="3" fontId="7" fillId="0" borderId="5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 indent="1"/>
    </xf>
    <xf numFmtId="3" fontId="7" fillId="0" borderId="8" xfId="1" applyNumberFormat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0" xfId="0" applyFont="1"/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top" indent="1"/>
    </xf>
    <xf numFmtId="0" fontId="6" fillId="2" borderId="1" xfId="1" applyFont="1" applyFill="1" applyBorder="1" applyAlignment="1">
      <alignment horizontal="left" vertical="center" wrapText="1" indent="1"/>
    </xf>
    <xf numFmtId="0" fontId="6" fillId="2" borderId="4" xfId="1" applyFont="1" applyFill="1" applyBorder="1" applyAlignment="1">
      <alignment horizontal="left" vertical="center" wrapText="1" inden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2">
    <cellStyle name="Normal 2 2" xfId="1" xr:uid="{34B734BB-7519-4851-A441-1AED192753F6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Inl&#228;ndische%20Erzeugung%20Absinth-Gin-_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ionen_Detail"/>
      <sheetName val="Pivot-2024"/>
      <sheetName val="DE"/>
      <sheetName val="FR"/>
      <sheetName val="IT"/>
      <sheetName val="Produktionen_Kanton"/>
      <sheetName val="Produktionen_pro_Produzent"/>
    </sheetNames>
    <sheetDataSet>
      <sheetData sheetId="0"/>
      <sheetData sheetId="1">
        <row r="6">
          <cell r="C6">
            <v>594.0314000000019</v>
          </cell>
        </row>
        <row r="7">
          <cell r="K7">
            <v>987.97270000000242</v>
          </cell>
        </row>
        <row r="10">
          <cell r="G10">
            <v>2264.630900000001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635E-4D0B-44AC-A4AB-6B8E4D007C3C}">
  <sheetPr>
    <tabColor theme="4" tint="0.39997558519241921"/>
  </sheetPr>
  <dimension ref="A1:J22"/>
  <sheetViews>
    <sheetView showGridLines="0" tabSelected="1" zoomScaleNormal="100" workbookViewId="0">
      <pane ySplit="6" topLeftCell="A7" activePane="bottomLeft" state="frozen"/>
      <selection pane="bottomLeft" activeCell="A78" sqref="A78"/>
    </sheetView>
  </sheetViews>
  <sheetFormatPr baseColWidth="10" defaultColWidth="8" defaultRowHeight="18" x14ac:dyDescent="0.2"/>
  <cols>
    <col min="1" max="1" width="18.7109375" style="5" customWidth="1"/>
    <col min="2" max="5" width="18.7109375" style="2" customWidth="1"/>
    <col min="6" max="10" width="8" style="6"/>
    <col min="11" max="16384" width="8" style="2"/>
  </cols>
  <sheetData>
    <row r="1" spans="1:10" ht="12.75" customHeight="1" x14ac:dyDescent="0.2">
      <c r="A1" s="1" t="s">
        <v>0</v>
      </c>
      <c r="F1" s="2"/>
      <c r="G1" s="2"/>
      <c r="H1" s="2"/>
      <c r="I1" s="2"/>
      <c r="J1" s="2"/>
    </row>
    <row r="2" spans="1:10" ht="12.75" customHeight="1" x14ac:dyDescent="0.2">
      <c r="A2" s="3"/>
      <c r="F2" s="2"/>
      <c r="G2" s="2"/>
      <c r="H2" s="2"/>
      <c r="I2" s="2"/>
      <c r="J2" s="2"/>
    </row>
    <row r="3" spans="1:10" ht="15" customHeight="1" x14ac:dyDescent="0.25">
      <c r="A3" s="4" t="s">
        <v>1</v>
      </c>
      <c r="F3" s="2"/>
      <c r="G3" s="2"/>
      <c r="H3" s="2"/>
      <c r="I3" s="2"/>
      <c r="J3" s="2"/>
    </row>
    <row r="4" spans="1:10" ht="12.75" customHeight="1" thickBot="1" x14ac:dyDescent="0.25"/>
    <row r="5" spans="1:10" ht="27" customHeight="1" x14ac:dyDescent="0.2">
      <c r="A5" s="22" t="s">
        <v>2</v>
      </c>
      <c r="B5" s="24" t="s">
        <v>3</v>
      </c>
      <c r="C5" s="24"/>
      <c r="D5" s="24"/>
      <c r="E5" s="25"/>
    </row>
    <row r="6" spans="1:10" x14ac:dyDescent="0.2">
      <c r="A6" s="23"/>
      <c r="B6" s="7" t="s">
        <v>4</v>
      </c>
      <c r="C6" s="7" t="s">
        <v>5</v>
      </c>
      <c r="D6" s="7" t="s">
        <v>6</v>
      </c>
      <c r="E6" s="8" t="s">
        <v>7</v>
      </c>
    </row>
    <row r="7" spans="1:10" x14ac:dyDescent="0.2">
      <c r="A7" s="9">
        <v>2018</v>
      </c>
      <c r="B7" s="10">
        <v>535.68739999999787</v>
      </c>
      <c r="C7" s="10">
        <v>1179.1737000000003</v>
      </c>
      <c r="D7" s="10">
        <v>402.85110000000003</v>
      </c>
      <c r="E7" s="11">
        <f t="shared" ref="E7:E13" si="0">SUM(B7:D7)</f>
        <v>2117.7121999999981</v>
      </c>
    </row>
    <row r="8" spans="1:10" x14ac:dyDescent="0.2">
      <c r="A8" s="9">
        <v>2019</v>
      </c>
      <c r="B8" s="10">
        <f>69319.7/100</f>
        <v>693.197</v>
      </c>
      <c r="C8" s="10">
        <f>133102.52/100</f>
        <v>1331.0251999999998</v>
      </c>
      <c r="D8" s="10">
        <f>68833.43/100</f>
        <v>688.33429999999998</v>
      </c>
      <c r="E8" s="11">
        <f t="shared" si="0"/>
        <v>2712.5564999999997</v>
      </c>
    </row>
    <row r="9" spans="1:10" x14ac:dyDescent="0.2">
      <c r="A9" s="9">
        <v>2020</v>
      </c>
      <c r="B9" s="10">
        <v>623</v>
      </c>
      <c r="C9" s="10">
        <v>1398</v>
      </c>
      <c r="D9" s="10">
        <v>1030</v>
      </c>
      <c r="E9" s="11">
        <f t="shared" si="0"/>
        <v>3051</v>
      </c>
    </row>
    <row r="10" spans="1:10" x14ac:dyDescent="0.2">
      <c r="A10" s="9">
        <v>2021</v>
      </c>
      <c r="B10" s="10">
        <f>78889.9299999999/100</f>
        <v>788.89929999999902</v>
      </c>
      <c r="C10" s="10">
        <f>158530.61/100</f>
        <v>1585.3060999999998</v>
      </c>
      <c r="D10" s="10">
        <f>147161.84/100</f>
        <v>1471.6184000000001</v>
      </c>
      <c r="E10" s="11">
        <f t="shared" si="0"/>
        <v>3845.8237999999992</v>
      </c>
    </row>
    <row r="11" spans="1:10" x14ac:dyDescent="0.2">
      <c r="A11" s="9">
        <v>2022</v>
      </c>
      <c r="B11" s="10">
        <v>727</v>
      </c>
      <c r="C11" s="10">
        <v>2072</v>
      </c>
      <c r="D11" s="10">
        <v>1326</v>
      </c>
      <c r="E11" s="11">
        <f t="shared" si="0"/>
        <v>4125</v>
      </c>
    </row>
    <row r="12" spans="1:10" x14ac:dyDescent="0.2">
      <c r="A12" s="9">
        <v>2023</v>
      </c>
      <c r="B12" s="10">
        <v>556.91540000000066</v>
      </c>
      <c r="C12" s="10">
        <v>1837.8071000000002</v>
      </c>
      <c r="D12" s="10">
        <v>1104.954899999999</v>
      </c>
      <c r="E12" s="11">
        <f t="shared" ref="E12" si="1">B12+C12+D12</f>
        <v>3499.6773999999996</v>
      </c>
    </row>
    <row r="13" spans="1:10" ht="18.75" thickBot="1" x14ac:dyDescent="0.25">
      <c r="A13" s="12">
        <v>2024</v>
      </c>
      <c r="B13" s="13">
        <f>'[1]Pivot-2024'!C6</f>
        <v>594.0314000000019</v>
      </c>
      <c r="C13" s="13">
        <f>'[1]Pivot-2024'!G10</f>
        <v>2264.630900000001</v>
      </c>
      <c r="D13" s="13">
        <f>'[1]Pivot-2024'!K7</f>
        <v>987.97270000000242</v>
      </c>
      <c r="E13" s="14">
        <f t="shared" si="0"/>
        <v>3846.6350000000052</v>
      </c>
    </row>
    <row r="14" spans="1:10" ht="12.75" customHeight="1" x14ac:dyDescent="0.2">
      <c r="A14" s="15" t="s">
        <v>8</v>
      </c>
    </row>
    <row r="15" spans="1:10" ht="12.75" customHeight="1" x14ac:dyDescent="0.2">
      <c r="A15" s="15"/>
    </row>
    <row r="16" spans="1:10" ht="12.75" customHeight="1" x14ac:dyDescent="0.2"/>
    <row r="17" spans="1:10" s="17" customFormat="1" ht="12.75" customHeight="1" x14ac:dyDescent="0.2">
      <c r="A17" s="16" t="s">
        <v>9</v>
      </c>
      <c r="F17" s="18"/>
      <c r="G17" s="18"/>
      <c r="H17" s="18"/>
      <c r="I17" s="18"/>
      <c r="J17" s="18"/>
    </row>
    <row r="18" spans="1:10" s="15" customFormat="1" ht="12.75" customHeight="1" x14ac:dyDescent="0.2">
      <c r="A18" s="19" t="s">
        <v>10</v>
      </c>
      <c r="F18" s="20"/>
      <c r="G18" s="20"/>
      <c r="H18" s="20"/>
      <c r="I18" s="20"/>
      <c r="J18" s="20"/>
    </row>
    <row r="19" spans="1:10" s="15" customFormat="1" ht="12.75" customHeight="1" x14ac:dyDescent="0.2">
      <c r="A19" s="21"/>
      <c r="F19" s="20"/>
      <c r="G19" s="20"/>
      <c r="H19" s="20"/>
      <c r="I19" s="20"/>
      <c r="J19" s="20"/>
    </row>
    <row r="20" spans="1:10" s="15" customFormat="1" ht="12.75" customHeight="1" x14ac:dyDescent="0.2">
      <c r="A20" s="21"/>
      <c r="F20" s="20"/>
      <c r="G20" s="20"/>
      <c r="H20" s="20"/>
      <c r="I20" s="20"/>
      <c r="J20" s="20"/>
    </row>
    <row r="21" spans="1:10" s="15" customFormat="1" ht="11.25" x14ac:dyDescent="0.2">
      <c r="A21" s="21"/>
      <c r="F21" s="20"/>
      <c r="G21" s="20"/>
      <c r="H21" s="20"/>
      <c r="I21" s="20"/>
      <c r="J21" s="20"/>
    </row>
    <row r="22" spans="1:10" s="15" customFormat="1" ht="11.25" x14ac:dyDescent="0.2">
      <c r="A22" s="21"/>
      <c r="F22" s="20"/>
      <c r="G22" s="20"/>
      <c r="H22" s="20"/>
      <c r="I22" s="20"/>
      <c r="J22" s="20"/>
    </row>
  </sheetData>
  <mergeCells count="2">
    <mergeCell ref="A5:A6"/>
    <mergeCell ref="B5:E5"/>
  </mergeCells>
  <pageMargins left="0.7" right="0.7" top="0.75" bottom="0.75" header="0.3" footer="0.3"/>
  <pageSetup paperSize="9" orientation="portrait" r:id="rId1"/>
  <ignoredErrors>
    <ignoredError sqref="E7:E11" formulaRange="1"/>
    <ignoredError sqref="E1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Demagistri Frédéric BAZG</dc:creator>
  <cp:lastModifiedBy>Andrade Beatriz BAZG</cp:lastModifiedBy>
  <dcterms:created xsi:type="dcterms:W3CDTF">2025-06-25T13:28:34Z</dcterms:created>
  <dcterms:modified xsi:type="dcterms:W3CDTF">2025-06-26T07:28:22Z</dcterms:modified>
</cp:coreProperties>
</file>